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27.09.23" sheetId="4" r:id="rId1"/>
    <sheet name="Лист1" sheetId="1" r:id="rId2"/>
    <sheet name="Лист2" sheetId="2" r:id="rId3"/>
    <sheet name="Лист3" sheetId="3" r:id="rId4"/>
  </sheets>
  <definedNames>
    <definedName name="_xlnm.Print_Area" localSheetId="0">'27.09.23'!$A$1:$T$36</definedName>
  </definedNames>
  <calcPr calcId="162913"/>
</workbook>
</file>

<file path=xl/calcChain.xml><?xml version="1.0" encoding="utf-8"?>
<calcChain xmlns="http://schemas.openxmlformats.org/spreadsheetml/2006/main">
  <c r="N15" i="4" l="1"/>
  <c r="R11" i="4"/>
  <c r="M15" i="4"/>
  <c r="F15" i="4" l="1"/>
  <c r="R14" i="4"/>
  <c r="R13" i="4"/>
  <c r="R12" i="4"/>
  <c r="R10" i="4"/>
  <c r="G15" i="4"/>
  <c r="Q30" i="4" l="1"/>
  <c r="O30" i="4"/>
  <c r="L30" i="4"/>
  <c r="K30" i="4"/>
  <c r="C30" i="4"/>
  <c r="R28" i="4"/>
  <c r="R27" i="4"/>
  <c r="O18" i="4"/>
  <c r="K18" i="4"/>
  <c r="E15" i="4"/>
  <c r="C15" i="4"/>
  <c r="O17" i="4"/>
  <c r="L17" i="4"/>
  <c r="K17" i="4"/>
  <c r="R17" i="4"/>
  <c r="L18" i="4"/>
  <c r="I15" i="4"/>
  <c r="H15" i="4"/>
  <c r="Q15" i="4"/>
  <c r="P15" i="4"/>
  <c r="J15" i="4"/>
  <c r="O19" i="4" l="1"/>
  <c r="K19" i="4"/>
  <c r="L19" i="4"/>
  <c r="O15" i="4"/>
  <c r="L15" i="4"/>
  <c r="R18" i="4"/>
  <c r="R19" i="4" s="1"/>
  <c r="K15" i="4"/>
  <c r="D32" i="4" s="1"/>
  <c r="R15" i="4" l="1"/>
  <c r="D33" i="4"/>
  <c r="D25" i="4"/>
  <c r="D26" i="4"/>
  <c r="D29" i="4"/>
  <c r="E26" i="4" l="1"/>
  <c r="R26" i="4"/>
  <c r="R29" i="4"/>
  <c r="E29" i="4"/>
  <c r="D30" i="4"/>
  <c r="R25" i="4"/>
  <c r="R30" i="4" s="1"/>
  <c r="E25" i="4"/>
  <c r="E30" i="4" s="1"/>
</calcChain>
</file>

<file path=xl/sharedStrings.xml><?xml version="1.0" encoding="utf-8"?>
<sst xmlns="http://schemas.openxmlformats.org/spreadsheetml/2006/main" count="55" uniqueCount="42">
  <si>
    <t>Додаток 4</t>
  </si>
  <si>
    <t xml:space="preserve">                                                                                                                   </t>
  </si>
  <si>
    <t xml:space="preserve">до Програми підтримки органів виконавчої </t>
  </si>
  <si>
    <t>грн.</t>
  </si>
  <si>
    <t>КЕКВ 2111</t>
  </si>
  <si>
    <t>КЕКВ 2120</t>
  </si>
  <si>
    <t>КЕКВ 2240</t>
  </si>
  <si>
    <t>КЕКВ 2250</t>
  </si>
  <si>
    <t>КЕКВ 2800</t>
  </si>
  <si>
    <t>РАЗОМ</t>
  </si>
  <si>
    <t>Заробітна плата</t>
  </si>
  <si>
    <t>Нарахування на оплату праці</t>
  </si>
  <si>
    <t>Предмети, матеріали, обладнання та інвентар</t>
  </si>
  <si>
    <t>Оплата послуг (крім комунальних)</t>
  </si>
  <si>
    <t xml:space="preserve">Видатки на відрядження 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</si>
  <si>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</si>
  <si>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</si>
  <si>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</si>
  <si>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 та інших комунальних послуг</t>
  </si>
  <si>
    <t>Інші витрати</t>
  </si>
  <si>
    <t>Управління соціального захисту населення</t>
  </si>
  <si>
    <t>Фінансове управління</t>
  </si>
  <si>
    <t>Служба у справах дітей</t>
  </si>
  <si>
    <t xml:space="preserve">Райдержадміністрація </t>
  </si>
  <si>
    <t xml:space="preserve"> </t>
  </si>
  <si>
    <t>Всього по Програмі</t>
  </si>
  <si>
    <t>апарат</t>
  </si>
  <si>
    <t>структурні</t>
  </si>
  <si>
    <t xml:space="preserve">Начальник Червоноградської районної </t>
  </si>
  <si>
    <t>А. ДЯЧЕНКО</t>
  </si>
  <si>
    <t xml:space="preserve"> Начальник фінансового управління</t>
  </si>
  <si>
    <t>Г. ЛЕОНОВА</t>
  </si>
  <si>
    <t xml:space="preserve"> адміністрації</t>
  </si>
  <si>
    <t>КЕКВ 2272</t>
  </si>
  <si>
    <t>КЕКВ 2273</t>
  </si>
  <si>
    <t>КЕКВ 2274</t>
  </si>
  <si>
    <t>КЕКВ 2275</t>
  </si>
  <si>
    <t>влади Червоноградського району на 2023 рік</t>
  </si>
  <si>
    <t>КЕКВ 2210</t>
  </si>
  <si>
    <t xml:space="preserve"> Червоноградської районної державної</t>
  </si>
  <si>
    <t>військової адміністрації</t>
  </si>
  <si>
    <t>Розподіл коштів по Програмі підтримки органів виконавчої влади Червоноградського району на 2023 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</si>
</sst>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2"/>
      <name val="Times New Roman"/>
      <family val="1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1" fillId="0" borderId="0" xfId="1"/>
    <xf numFmtId="0" fontId="2" fillId="0" borderId="0" xfId="1" applyFont="1"/>
    <xf numFmtId="0" fontId="3" fillId="0" borderId="0" xfId="1" applyFont="1"/>
    <xf numFmtId="0" fontId="1" fillId="0" borderId="0" xfId="1" applyAlignment="1"/>
    <xf numFmtId="0" fontId="4" fillId="0" borderId="0" xfId="1" applyFont="1" applyAlignment="1"/>
    <xf numFmtId="0" fontId="5" fillId="0" borderId="0" xfId="1" applyFont="1" applyBorder="1"/>
    <xf numFmtId="0" fontId="6" fillId="0" borderId="0" xfId="1" applyFont="1"/>
    <xf numFmtId="0" fontId="1" fillId="0" borderId="0" xfId="1" applyAlignment="1">
      <alignment wrapText="1"/>
    </xf>
    <xf numFmtId="0" fontId="8" fillId="0" borderId="0" xfId="1" applyFont="1" applyAlignment="1">
      <alignment wrapText="1"/>
    </xf>
    <xf numFmtId="0" fontId="1" fillId="0" borderId="1" xfId="1" applyBorder="1" applyAlignment="1">
      <alignment wrapText="1"/>
    </xf>
    <xf numFmtId="0" fontId="9" fillId="0" borderId="4" xfId="1" applyFont="1" applyBorder="1" applyAlignment="1">
      <alignment horizontal="center" wrapText="1"/>
    </xf>
    <xf numFmtId="0" fontId="9" fillId="0" borderId="2" xfId="1" applyFont="1" applyBorder="1" applyAlignment="1">
      <alignment horizontal="center" wrapText="1"/>
    </xf>
    <xf numFmtId="0" fontId="9" fillId="0" borderId="1" xfId="1" applyFont="1" applyBorder="1" applyAlignment="1">
      <alignment horizontal="center" wrapText="1"/>
    </xf>
    <xf numFmtId="0" fontId="10" fillId="0" borderId="1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1" fontId="4" fillId="0" borderId="1" xfId="1" applyNumberFormat="1" applyFont="1" applyBorder="1" applyAlignment="1">
      <alignment wrapText="1"/>
    </xf>
    <xf numFmtId="4" fontId="4" fillId="0" borderId="5" xfId="1" applyNumberFormat="1" applyFont="1" applyBorder="1" applyAlignment="1">
      <alignment wrapText="1"/>
    </xf>
    <xf numFmtId="4" fontId="4" fillId="0" borderId="1" xfId="1" applyNumberFormat="1" applyFont="1" applyBorder="1" applyAlignment="1">
      <alignment horizontal="right" wrapText="1"/>
    </xf>
    <xf numFmtId="4" fontId="2" fillId="0" borderId="1" xfId="1" applyNumberFormat="1" applyFont="1" applyBorder="1" applyAlignment="1">
      <alignment horizontal="right" wrapText="1"/>
    </xf>
    <xf numFmtId="1" fontId="4" fillId="0" borderId="0" xfId="1" applyNumberFormat="1" applyFont="1"/>
    <xf numFmtId="4" fontId="4" fillId="0" borderId="1" xfId="1" applyNumberFormat="1" applyFont="1" applyBorder="1" applyAlignment="1">
      <alignment wrapText="1"/>
    </xf>
    <xf numFmtId="1" fontId="12" fillId="0" borderId="1" xfId="1" applyNumberFormat="1" applyFont="1" applyBorder="1" applyAlignment="1">
      <alignment wrapText="1"/>
    </xf>
    <xf numFmtId="4" fontId="12" fillId="0" borderId="1" xfId="1" applyNumberFormat="1" applyFont="1" applyBorder="1" applyAlignment="1">
      <alignment wrapText="1"/>
    </xf>
    <xf numFmtId="4" fontId="4" fillId="0" borderId="0" xfId="1" applyNumberFormat="1" applyFont="1"/>
    <xf numFmtId="4" fontId="4" fillId="0" borderId="0" xfId="1" applyNumberFormat="1" applyFont="1" applyAlignment="1">
      <alignment horizontal="center"/>
    </xf>
    <xf numFmtId="1" fontId="4" fillId="0" borderId="1" xfId="1" applyNumberFormat="1" applyFont="1" applyBorder="1"/>
    <xf numFmtId="1" fontId="4" fillId="0" borderId="1" xfId="1" applyNumberFormat="1" applyFont="1" applyBorder="1" applyAlignment="1">
      <alignment horizontal="right"/>
    </xf>
    <xf numFmtId="1" fontId="2" fillId="0" borderId="1" xfId="1" applyNumberFormat="1" applyFont="1" applyBorder="1" applyAlignment="1">
      <alignment horizontal="right"/>
    </xf>
    <xf numFmtId="4" fontId="1" fillId="0" borderId="0" xfId="1" applyNumberFormat="1"/>
    <xf numFmtId="0" fontId="4" fillId="0" borderId="0" xfId="1" applyFont="1"/>
    <xf numFmtId="0" fontId="2" fillId="0" borderId="0" xfId="1" applyFont="1" applyAlignment="1">
      <alignment horizontal="center"/>
    </xf>
    <xf numFmtId="0" fontId="9" fillId="0" borderId="0" xfId="1" applyFont="1"/>
    <xf numFmtId="0" fontId="13" fillId="0" borderId="0" xfId="1" applyFont="1"/>
    <xf numFmtId="1" fontId="2" fillId="0" borderId="1" xfId="1" applyNumberFormat="1" applyFont="1" applyBorder="1" applyAlignment="1">
      <alignment wrapText="1"/>
    </xf>
    <xf numFmtId="164" fontId="2" fillId="0" borderId="1" xfId="1" applyNumberFormat="1" applyFont="1" applyBorder="1" applyAlignment="1">
      <alignment wrapText="1"/>
    </xf>
    <xf numFmtId="4" fontId="2" fillId="0" borderId="1" xfId="1" applyNumberFormat="1" applyFont="1" applyBorder="1" applyAlignment="1">
      <alignment wrapText="1"/>
    </xf>
    <xf numFmtId="164" fontId="12" fillId="0" borderId="1" xfId="1" applyNumberFormat="1" applyFont="1" applyBorder="1" applyAlignment="1">
      <alignment wrapText="1"/>
    </xf>
    <xf numFmtId="0" fontId="8" fillId="0" borderId="0" xfId="1" applyFont="1"/>
    <xf numFmtId="4" fontId="9" fillId="0" borderId="0" xfId="1" applyNumberFormat="1" applyFont="1"/>
    <xf numFmtId="0" fontId="14" fillId="0" borderId="0" xfId="1" applyFont="1"/>
    <xf numFmtId="4" fontId="4" fillId="0" borderId="1" xfId="1" applyNumberFormat="1" applyFont="1" applyBorder="1" applyAlignment="1">
      <alignment horizontal="center" wrapText="1"/>
    </xf>
    <xf numFmtId="4" fontId="2" fillId="0" borderId="1" xfId="1" applyNumberFormat="1" applyFont="1" applyBorder="1" applyAlignment="1">
      <alignment horizontal="center" wrapText="1"/>
    </xf>
    <xf numFmtId="4" fontId="12" fillId="0" borderId="1" xfId="1" applyNumberFormat="1" applyFont="1" applyBorder="1" applyAlignment="1">
      <alignment horizontal="center" wrapText="1"/>
    </xf>
    <xf numFmtId="0" fontId="2" fillId="0" borderId="0" xfId="1" applyFont="1" applyAlignment="1">
      <alignment horizontal="left"/>
    </xf>
    <xf numFmtId="4" fontId="4" fillId="0" borderId="2" xfId="1" applyNumberFormat="1" applyFont="1" applyBorder="1" applyAlignment="1">
      <alignment horizontal="center" wrapText="1"/>
    </xf>
    <xf numFmtId="4" fontId="4" fillId="0" borderId="3" xfId="1" applyNumberFormat="1" applyFont="1" applyBorder="1" applyAlignment="1">
      <alignment horizontal="center" wrapText="1"/>
    </xf>
    <xf numFmtId="4" fontId="12" fillId="0" borderId="2" xfId="1" applyNumberFormat="1" applyFont="1" applyBorder="1" applyAlignment="1">
      <alignment horizontal="center" wrapText="1"/>
    </xf>
    <xf numFmtId="4" fontId="12" fillId="0" borderId="3" xfId="1" applyNumberFormat="1" applyFont="1" applyBorder="1" applyAlignment="1">
      <alignment horizontal="center" wrapText="1"/>
    </xf>
    <xf numFmtId="0" fontId="7" fillId="0" borderId="0" xfId="1" applyFont="1" applyAlignment="1">
      <alignment horizontal="center" wrapText="1"/>
    </xf>
    <xf numFmtId="0" fontId="9" fillId="0" borderId="2" xfId="1" applyFont="1" applyBorder="1" applyAlignment="1">
      <alignment horizontal="center" wrapText="1"/>
    </xf>
    <xf numFmtId="0" fontId="9" fillId="0" borderId="3" xfId="1" applyFont="1" applyBorder="1" applyAlignment="1">
      <alignment horizontal="center" wrapText="1"/>
    </xf>
    <xf numFmtId="0" fontId="2" fillId="0" borderId="4" xfId="1" applyFont="1" applyBorder="1" applyAlignment="1">
      <alignment horizontal="center" wrapText="1"/>
    </xf>
    <xf numFmtId="0" fontId="2" fillId="0" borderId="5" xfId="1" applyFont="1" applyBorder="1" applyAlignment="1">
      <alignment horizontal="center" wrapText="1"/>
    </xf>
    <xf numFmtId="0" fontId="10" fillId="0" borderId="2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Z40"/>
  <sheetViews>
    <sheetView tabSelected="1" topLeftCell="A2" zoomScaleNormal="100" workbookViewId="0">
      <selection activeCell="B7" sqref="B7"/>
    </sheetView>
  </sheetViews>
  <sheetFormatPr defaultRowHeight="12.75" x14ac:dyDescent="0.2"/>
  <cols>
    <col min="1" max="1" width="1.42578125" style="1" customWidth="1"/>
    <col min="2" max="2" width="22.85546875" style="1" customWidth="1"/>
    <col min="3" max="5" width="15.28515625" style="1" hidden="1" customWidth="1"/>
    <col min="6" max="6" width="18.7109375" style="1" customWidth="1"/>
    <col min="7" max="7" width="16" style="1" customWidth="1"/>
    <col min="8" max="8" width="15.7109375" style="1" customWidth="1"/>
    <col min="9" max="9" width="12.28515625" style="1" hidden="1" customWidth="1"/>
    <col min="10" max="10" width="13.42578125" style="1" hidden="1" customWidth="1"/>
    <col min="11" max="11" width="13.140625" style="1" hidden="1" customWidth="1"/>
    <col min="12" max="12" width="12.5703125" style="1" hidden="1" customWidth="1"/>
    <col min="13" max="14" width="12.5703125" style="1" customWidth="1"/>
    <col min="15" max="15" width="16.28515625" style="1" customWidth="1"/>
    <col min="16" max="16" width="20.5703125" style="1" customWidth="1"/>
    <col min="17" max="17" width="15.42578125" style="1" hidden="1" customWidth="1"/>
    <col min="18" max="18" width="15.7109375" style="1" customWidth="1"/>
    <col min="19" max="19" width="17" style="1" customWidth="1"/>
    <col min="20" max="259" width="9.140625" style="1"/>
    <col min="260" max="260" width="1.42578125" style="1" customWidth="1"/>
    <col min="261" max="261" width="22.85546875" style="1" customWidth="1"/>
    <col min="262" max="264" width="0" style="1" hidden="1" customWidth="1"/>
    <col min="265" max="265" width="14" style="1" customWidth="1"/>
    <col min="266" max="266" width="13.7109375" style="1" customWidth="1"/>
    <col min="267" max="267" width="12.28515625" style="1" customWidth="1"/>
    <col min="268" max="268" width="13.42578125" style="1" customWidth="1"/>
    <col min="269" max="269" width="12" style="1" customWidth="1"/>
    <col min="270" max="275" width="17" style="1" customWidth="1"/>
    <col min="276" max="515" width="9.140625" style="1"/>
    <col min="516" max="516" width="1.42578125" style="1" customWidth="1"/>
    <col min="517" max="517" width="22.85546875" style="1" customWidth="1"/>
    <col min="518" max="520" width="0" style="1" hidden="1" customWidth="1"/>
    <col min="521" max="521" width="14" style="1" customWidth="1"/>
    <col min="522" max="522" width="13.7109375" style="1" customWidth="1"/>
    <col min="523" max="523" width="12.28515625" style="1" customWidth="1"/>
    <col min="524" max="524" width="13.42578125" style="1" customWidth="1"/>
    <col min="525" max="525" width="12" style="1" customWidth="1"/>
    <col min="526" max="531" width="17" style="1" customWidth="1"/>
    <col min="532" max="771" width="9.140625" style="1"/>
    <col min="772" max="772" width="1.42578125" style="1" customWidth="1"/>
    <col min="773" max="773" width="22.85546875" style="1" customWidth="1"/>
    <col min="774" max="776" width="0" style="1" hidden="1" customWidth="1"/>
    <col min="777" max="777" width="14" style="1" customWidth="1"/>
    <col min="778" max="778" width="13.7109375" style="1" customWidth="1"/>
    <col min="779" max="779" width="12.28515625" style="1" customWidth="1"/>
    <col min="780" max="780" width="13.42578125" style="1" customWidth="1"/>
    <col min="781" max="781" width="12" style="1" customWidth="1"/>
    <col min="782" max="787" width="17" style="1" customWidth="1"/>
    <col min="788" max="1027" width="9.140625" style="1"/>
    <col min="1028" max="1028" width="1.42578125" style="1" customWidth="1"/>
    <col min="1029" max="1029" width="22.85546875" style="1" customWidth="1"/>
    <col min="1030" max="1032" width="0" style="1" hidden="1" customWidth="1"/>
    <col min="1033" max="1033" width="14" style="1" customWidth="1"/>
    <col min="1034" max="1034" width="13.7109375" style="1" customWidth="1"/>
    <col min="1035" max="1035" width="12.28515625" style="1" customWidth="1"/>
    <col min="1036" max="1036" width="13.42578125" style="1" customWidth="1"/>
    <col min="1037" max="1037" width="12" style="1" customWidth="1"/>
    <col min="1038" max="1043" width="17" style="1" customWidth="1"/>
    <col min="1044" max="1283" width="9.140625" style="1"/>
    <col min="1284" max="1284" width="1.42578125" style="1" customWidth="1"/>
    <col min="1285" max="1285" width="22.85546875" style="1" customWidth="1"/>
    <col min="1286" max="1288" width="0" style="1" hidden="1" customWidth="1"/>
    <col min="1289" max="1289" width="14" style="1" customWidth="1"/>
    <col min="1290" max="1290" width="13.7109375" style="1" customWidth="1"/>
    <col min="1291" max="1291" width="12.28515625" style="1" customWidth="1"/>
    <col min="1292" max="1292" width="13.42578125" style="1" customWidth="1"/>
    <col min="1293" max="1293" width="12" style="1" customWidth="1"/>
    <col min="1294" max="1299" width="17" style="1" customWidth="1"/>
    <col min="1300" max="1539" width="9.140625" style="1"/>
    <col min="1540" max="1540" width="1.42578125" style="1" customWidth="1"/>
    <col min="1541" max="1541" width="22.85546875" style="1" customWidth="1"/>
    <col min="1542" max="1544" width="0" style="1" hidden="1" customWidth="1"/>
    <col min="1545" max="1545" width="14" style="1" customWidth="1"/>
    <col min="1546" max="1546" width="13.7109375" style="1" customWidth="1"/>
    <col min="1547" max="1547" width="12.28515625" style="1" customWidth="1"/>
    <col min="1548" max="1548" width="13.42578125" style="1" customWidth="1"/>
    <col min="1549" max="1549" width="12" style="1" customWidth="1"/>
    <col min="1550" max="1555" width="17" style="1" customWidth="1"/>
    <col min="1556" max="1795" width="9.140625" style="1"/>
    <col min="1796" max="1796" width="1.42578125" style="1" customWidth="1"/>
    <col min="1797" max="1797" width="22.85546875" style="1" customWidth="1"/>
    <col min="1798" max="1800" width="0" style="1" hidden="1" customWidth="1"/>
    <col min="1801" max="1801" width="14" style="1" customWidth="1"/>
    <col min="1802" max="1802" width="13.7109375" style="1" customWidth="1"/>
    <col min="1803" max="1803" width="12.28515625" style="1" customWidth="1"/>
    <col min="1804" max="1804" width="13.42578125" style="1" customWidth="1"/>
    <col min="1805" max="1805" width="12" style="1" customWidth="1"/>
    <col min="1806" max="1811" width="17" style="1" customWidth="1"/>
    <col min="1812" max="2051" width="9.140625" style="1"/>
    <col min="2052" max="2052" width="1.42578125" style="1" customWidth="1"/>
    <col min="2053" max="2053" width="22.85546875" style="1" customWidth="1"/>
    <col min="2054" max="2056" width="0" style="1" hidden="1" customWidth="1"/>
    <col min="2057" max="2057" width="14" style="1" customWidth="1"/>
    <col min="2058" max="2058" width="13.7109375" style="1" customWidth="1"/>
    <col min="2059" max="2059" width="12.28515625" style="1" customWidth="1"/>
    <col min="2060" max="2060" width="13.42578125" style="1" customWidth="1"/>
    <col min="2061" max="2061" width="12" style="1" customWidth="1"/>
    <col min="2062" max="2067" width="17" style="1" customWidth="1"/>
    <col min="2068" max="2307" width="9.140625" style="1"/>
    <col min="2308" max="2308" width="1.42578125" style="1" customWidth="1"/>
    <col min="2309" max="2309" width="22.85546875" style="1" customWidth="1"/>
    <col min="2310" max="2312" width="0" style="1" hidden="1" customWidth="1"/>
    <col min="2313" max="2313" width="14" style="1" customWidth="1"/>
    <col min="2314" max="2314" width="13.7109375" style="1" customWidth="1"/>
    <col min="2315" max="2315" width="12.28515625" style="1" customWidth="1"/>
    <col min="2316" max="2316" width="13.42578125" style="1" customWidth="1"/>
    <col min="2317" max="2317" width="12" style="1" customWidth="1"/>
    <col min="2318" max="2323" width="17" style="1" customWidth="1"/>
    <col min="2324" max="2563" width="9.140625" style="1"/>
    <col min="2564" max="2564" width="1.42578125" style="1" customWidth="1"/>
    <col min="2565" max="2565" width="22.85546875" style="1" customWidth="1"/>
    <col min="2566" max="2568" width="0" style="1" hidden="1" customWidth="1"/>
    <col min="2569" max="2569" width="14" style="1" customWidth="1"/>
    <col min="2570" max="2570" width="13.7109375" style="1" customWidth="1"/>
    <col min="2571" max="2571" width="12.28515625" style="1" customWidth="1"/>
    <col min="2572" max="2572" width="13.42578125" style="1" customWidth="1"/>
    <col min="2573" max="2573" width="12" style="1" customWidth="1"/>
    <col min="2574" max="2579" width="17" style="1" customWidth="1"/>
    <col min="2580" max="2819" width="9.140625" style="1"/>
    <col min="2820" max="2820" width="1.42578125" style="1" customWidth="1"/>
    <col min="2821" max="2821" width="22.85546875" style="1" customWidth="1"/>
    <col min="2822" max="2824" width="0" style="1" hidden="1" customWidth="1"/>
    <col min="2825" max="2825" width="14" style="1" customWidth="1"/>
    <col min="2826" max="2826" width="13.7109375" style="1" customWidth="1"/>
    <col min="2827" max="2827" width="12.28515625" style="1" customWidth="1"/>
    <col min="2828" max="2828" width="13.42578125" style="1" customWidth="1"/>
    <col min="2829" max="2829" width="12" style="1" customWidth="1"/>
    <col min="2830" max="2835" width="17" style="1" customWidth="1"/>
    <col min="2836" max="3075" width="9.140625" style="1"/>
    <col min="3076" max="3076" width="1.42578125" style="1" customWidth="1"/>
    <col min="3077" max="3077" width="22.85546875" style="1" customWidth="1"/>
    <col min="3078" max="3080" width="0" style="1" hidden="1" customWidth="1"/>
    <col min="3081" max="3081" width="14" style="1" customWidth="1"/>
    <col min="3082" max="3082" width="13.7109375" style="1" customWidth="1"/>
    <col min="3083" max="3083" width="12.28515625" style="1" customWidth="1"/>
    <col min="3084" max="3084" width="13.42578125" style="1" customWidth="1"/>
    <col min="3085" max="3085" width="12" style="1" customWidth="1"/>
    <col min="3086" max="3091" width="17" style="1" customWidth="1"/>
    <col min="3092" max="3331" width="9.140625" style="1"/>
    <col min="3332" max="3332" width="1.42578125" style="1" customWidth="1"/>
    <col min="3333" max="3333" width="22.85546875" style="1" customWidth="1"/>
    <col min="3334" max="3336" width="0" style="1" hidden="1" customWidth="1"/>
    <col min="3337" max="3337" width="14" style="1" customWidth="1"/>
    <col min="3338" max="3338" width="13.7109375" style="1" customWidth="1"/>
    <col min="3339" max="3339" width="12.28515625" style="1" customWidth="1"/>
    <col min="3340" max="3340" width="13.42578125" style="1" customWidth="1"/>
    <col min="3341" max="3341" width="12" style="1" customWidth="1"/>
    <col min="3342" max="3347" width="17" style="1" customWidth="1"/>
    <col min="3348" max="3587" width="9.140625" style="1"/>
    <col min="3588" max="3588" width="1.42578125" style="1" customWidth="1"/>
    <col min="3589" max="3589" width="22.85546875" style="1" customWidth="1"/>
    <col min="3590" max="3592" width="0" style="1" hidden="1" customWidth="1"/>
    <col min="3593" max="3593" width="14" style="1" customWidth="1"/>
    <col min="3594" max="3594" width="13.7109375" style="1" customWidth="1"/>
    <col min="3595" max="3595" width="12.28515625" style="1" customWidth="1"/>
    <col min="3596" max="3596" width="13.42578125" style="1" customWidth="1"/>
    <col min="3597" max="3597" width="12" style="1" customWidth="1"/>
    <col min="3598" max="3603" width="17" style="1" customWidth="1"/>
    <col min="3604" max="3843" width="9.140625" style="1"/>
    <col min="3844" max="3844" width="1.42578125" style="1" customWidth="1"/>
    <col min="3845" max="3845" width="22.85546875" style="1" customWidth="1"/>
    <col min="3846" max="3848" width="0" style="1" hidden="1" customWidth="1"/>
    <col min="3849" max="3849" width="14" style="1" customWidth="1"/>
    <col min="3850" max="3850" width="13.7109375" style="1" customWidth="1"/>
    <col min="3851" max="3851" width="12.28515625" style="1" customWidth="1"/>
    <col min="3852" max="3852" width="13.42578125" style="1" customWidth="1"/>
    <col min="3853" max="3853" width="12" style="1" customWidth="1"/>
    <col min="3854" max="3859" width="17" style="1" customWidth="1"/>
    <col min="3860" max="4099" width="9.140625" style="1"/>
    <col min="4100" max="4100" width="1.42578125" style="1" customWidth="1"/>
    <col min="4101" max="4101" width="22.85546875" style="1" customWidth="1"/>
    <col min="4102" max="4104" width="0" style="1" hidden="1" customWidth="1"/>
    <col min="4105" max="4105" width="14" style="1" customWidth="1"/>
    <col min="4106" max="4106" width="13.7109375" style="1" customWidth="1"/>
    <col min="4107" max="4107" width="12.28515625" style="1" customWidth="1"/>
    <col min="4108" max="4108" width="13.42578125" style="1" customWidth="1"/>
    <col min="4109" max="4109" width="12" style="1" customWidth="1"/>
    <col min="4110" max="4115" width="17" style="1" customWidth="1"/>
    <col min="4116" max="4355" width="9.140625" style="1"/>
    <col min="4356" max="4356" width="1.42578125" style="1" customWidth="1"/>
    <col min="4357" max="4357" width="22.85546875" style="1" customWidth="1"/>
    <col min="4358" max="4360" width="0" style="1" hidden="1" customWidth="1"/>
    <col min="4361" max="4361" width="14" style="1" customWidth="1"/>
    <col min="4362" max="4362" width="13.7109375" style="1" customWidth="1"/>
    <col min="4363" max="4363" width="12.28515625" style="1" customWidth="1"/>
    <col min="4364" max="4364" width="13.42578125" style="1" customWidth="1"/>
    <col min="4365" max="4365" width="12" style="1" customWidth="1"/>
    <col min="4366" max="4371" width="17" style="1" customWidth="1"/>
    <col min="4372" max="4611" width="9.140625" style="1"/>
    <col min="4612" max="4612" width="1.42578125" style="1" customWidth="1"/>
    <col min="4613" max="4613" width="22.85546875" style="1" customWidth="1"/>
    <col min="4614" max="4616" width="0" style="1" hidden="1" customWidth="1"/>
    <col min="4617" max="4617" width="14" style="1" customWidth="1"/>
    <col min="4618" max="4618" width="13.7109375" style="1" customWidth="1"/>
    <col min="4619" max="4619" width="12.28515625" style="1" customWidth="1"/>
    <col min="4620" max="4620" width="13.42578125" style="1" customWidth="1"/>
    <col min="4621" max="4621" width="12" style="1" customWidth="1"/>
    <col min="4622" max="4627" width="17" style="1" customWidth="1"/>
    <col min="4628" max="4867" width="9.140625" style="1"/>
    <col min="4868" max="4868" width="1.42578125" style="1" customWidth="1"/>
    <col min="4869" max="4869" width="22.85546875" style="1" customWidth="1"/>
    <col min="4870" max="4872" width="0" style="1" hidden="1" customWidth="1"/>
    <col min="4873" max="4873" width="14" style="1" customWidth="1"/>
    <col min="4874" max="4874" width="13.7109375" style="1" customWidth="1"/>
    <col min="4875" max="4875" width="12.28515625" style="1" customWidth="1"/>
    <col min="4876" max="4876" width="13.42578125" style="1" customWidth="1"/>
    <col min="4877" max="4877" width="12" style="1" customWidth="1"/>
    <col min="4878" max="4883" width="17" style="1" customWidth="1"/>
    <col min="4884" max="5123" width="9.140625" style="1"/>
    <col min="5124" max="5124" width="1.42578125" style="1" customWidth="1"/>
    <col min="5125" max="5125" width="22.85546875" style="1" customWidth="1"/>
    <col min="5126" max="5128" width="0" style="1" hidden="1" customWidth="1"/>
    <col min="5129" max="5129" width="14" style="1" customWidth="1"/>
    <col min="5130" max="5130" width="13.7109375" style="1" customWidth="1"/>
    <col min="5131" max="5131" width="12.28515625" style="1" customWidth="1"/>
    <col min="5132" max="5132" width="13.42578125" style="1" customWidth="1"/>
    <col min="5133" max="5133" width="12" style="1" customWidth="1"/>
    <col min="5134" max="5139" width="17" style="1" customWidth="1"/>
    <col min="5140" max="5379" width="9.140625" style="1"/>
    <col min="5380" max="5380" width="1.42578125" style="1" customWidth="1"/>
    <col min="5381" max="5381" width="22.85546875" style="1" customWidth="1"/>
    <col min="5382" max="5384" width="0" style="1" hidden="1" customWidth="1"/>
    <col min="5385" max="5385" width="14" style="1" customWidth="1"/>
    <col min="5386" max="5386" width="13.7109375" style="1" customWidth="1"/>
    <col min="5387" max="5387" width="12.28515625" style="1" customWidth="1"/>
    <col min="5388" max="5388" width="13.42578125" style="1" customWidth="1"/>
    <col min="5389" max="5389" width="12" style="1" customWidth="1"/>
    <col min="5390" max="5395" width="17" style="1" customWidth="1"/>
    <col min="5396" max="5635" width="9.140625" style="1"/>
    <col min="5636" max="5636" width="1.42578125" style="1" customWidth="1"/>
    <col min="5637" max="5637" width="22.85546875" style="1" customWidth="1"/>
    <col min="5638" max="5640" width="0" style="1" hidden="1" customWidth="1"/>
    <col min="5641" max="5641" width="14" style="1" customWidth="1"/>
    <col min="5642" max="5642" width="13.7109375" style="1" customWidth="1"/>
    <col min="5643" max="5643" width="12.28515625" style="1" customWidth="1"/>
    <col min="5644" max="5644" width="13.42578125" style="1" customWidth="1"/>
    <col min="5645" max="5645" width="12" style="1" customWidth="1"/>
    <col min="5646" max="5651" width="17" style="1" customWidth="1"/>
    <col min="5652" max="5891" width="9.140625" style="1"/>
    <col min="5892" max="5892" width="1.42578125" style="1" customWidth="1"/>
    <col min="5893" max="5893" width="22.85546875" style="1" customWidth="1"/>
    <col min="5894" max="5896" width="0" style="1" hidden="1" customWidth="1"/>
    <col min="5897" max="5897" width="14" style="1" customWidth="1"/>
    <col min="5898" max="5898" width="13.7109375" style="1" customWidth="1"/>
    <col min="5899" max="5899" width="12.28515625" style="1" customWidth="1"/>
    <col min="5900" max="5900" width="13.42578125" style="1" customWidth="1"/>
    <col min="5901" max="5901" width="12" style="1" customWidth="1"/>
    <col min="5902" max="5907" width="17" style="1" customWidth="1"/>
    <col min="5908" max="6147" width="9.140625" style="1"/>
    <col min="6148" max="6148" width="1.42578125" style="1" customWidth="1"/>
    <col min="6149" max="6149" width="22.85546875" style="1" customWidth="1"/>
    <col min="6150" max="6152" width="0" style="1" hidden="1" customWidth="1"/>
    <col min="6153" max="6153" width="14" style="1" customWidth="1"/>
    <col min="6154" max="6154" width="13.7109375" style="1" customWidth="1"/>
    <col min="6155" max="6155" width="12.28515625" style="1" customWidth="1"/>
    <col min="6156" max="6156" width="13.42578125" style="1" customWidth="1"/>
    <col min="6157" max="6157" width="12" style="1" customWidth="1"/>
    <col min="6158" max="6163" width="17" style="1" customWidth="1"/>
    <col min="6164" max="6403" width="9.140625" style="1"/>
    <col min="6404" max="6404" width="1.42578125" style="1" customWidth="1"/>
    <col min="6405" max="6405" width="22.85546875" style="1" customWidth="1"/>
    <col min="6406" max="6408" width="0" style="1" hidden="1" customWidth="1"/>
    <col min="6409" max="6409" width="14" style="1" customWidth="1"/>
    <col min="6410" max="6410" width="13.7109375" style="1" customWidth="1"/>
    <col min="6411" max="6411" width="12.28515625" style="1" customWidth="1"/>
    <col min="6412" max="6412" width="13.42578125" style="1" customWidth="1"/>
    <col min="6413" max="6413" width="12" style="1" customWidth="1"/>
    <col min="6414" max="6419" width="17" style="1" customWidth="1"/>
    <col min="6420" max="6659" width="9.140625" style="1"/>
    <col min="6660" max="6660" width="1.42578125" style="1" customWidth="1"/>
    <col min="6661" max="6661" width="22.85546875" style="1" customWidth="1"/>
    <col min="6662" max="6664" width="0" style="1" hidden="1" customWidth="1"/>
    <col min="6665" max="6665" width="14" style="1" customWidth="1"/>
    <col min="6666" max="6666" width="13.7109375" style="1" customWidth="1"/>
    <col min="6667" max="6667" width="12.28515625" style="1" customWidth="1"/>
    <col min="6668" max="6668" width="13.42578125" style="1" customWidth="1"/>
    <col min="6669" max="6669" width="12" style="1" customWidth="1"/>
    <col min="6670" max="6675" width="17" style="1" customWidth="1"/>
    <col min="6676" max="6915" width="9.140625" style="1"/>
    <col min="6916" max="6916" width="1.42578125" style="1" customWidth="1"/>
    <col min="6917" max="6917" width="22.85546875" style="1" customWidth="1"/>
    <col min="6918" max="6920" width="0" style="1" hidden="1" customWidth="1"/>
    <col min="6921" max="6921" width="14" style="1" customWidth="1"/>
    <col min="6922" max="6922" width="13.7109375" style="1" customWidth="1"/>
    <col min="6923" max="6923" width="12.28515625" style="1" customWidth="1"/>
    <col min="6924" max="6924" width="13.42578125" style="1" customWidth="1"/>
    <col min="6925" max="6925" width="12" style="1" customWidth="1"/>
    <col min="6926" max="6931" width="17" style="1" customWidth="1"/>
    <col min="6932" max="7171" width="9.140625" style="1"/>
    <col min="7172" max="7172" width="1.42578125" style="1" customWidth="1"/>
    <col min="7173" max="7173" width="22.85546875" style="1" customWidth="1"/>
    <col min="7174" max="7176" width="0" style="1" hidden="1" customWidth="1"/>
    <col min="7177" max="7177" width="14" style="1" customWidth="1"/>
    <col min="7178" max="7178" width="13.7109375" style="1" customWidth="1"/>
    <col min="7179" max="7179" width="12.28515625" style="1" customWidth="1"/>
    <col min="7180" max="7180" width="13.42578125" style="1" customWidth="1"/>
    <col min="7181" max="7181" width="12" style="1" customWidth="1"/>
    <col min="7182" max="7187" width="17" style="1" customWidth="1"/>
    <col min="7188" max="7427" width="9.140625" style="1"/>
    <col min="7428" max="7428" width="1.42578125" style="1" customWidth="1"/>
    <col min="7429" max="7429" width="22.85546875" style="1" customWidth="1"/>
    <col min="7430" max="7432" width="0" style="1" hidden="1" customWidth="1"/>
    <col min="7433" max="7433" width="14" style="1" customWidth="1"/>
    <col min="7434" max="7434" width="13.7109375" style="1" customWidth="1"/>
    <col min="7435" max="7435" width="12.28515625" style="1" customWidth="1"/>
    <col min="7436" max="7436" width="13.42578125" style="1" customWidth="1"/>
    <col min="7437" max="7437" width="12" style="1" customWidth="1"/>
    <col min="7438" max="7443" width="17" style="1" customWidth="1"/>
    <col min="7444" max="7683" width="9.140625" style="1"/>
    <col min="7684" max="7684" width="1.42578125" style="1" customWidth="1"/>
    <col min="7685" max="7685" width="22.85546875" style="1" customWidth="1"/>
    <col min="7686" max="7688" width="0" style="1" hidden="1" customWidth="1"/>
    <col min="7689" max="7689" width="14" style="1" customWidth="1"/>
    <col min="7690" max="7690" width="13.7109375" style="1" customWidth="1"/>
    <col min="7691" max="7691" width="12.28515625" style="1" customWidth="1"/>
    <col min="7692" max="7692" width="13.42578125" style="1" customWidth="1"/>
    <col min="7693" max="7693" width="12" style="1" customWidth="1"/>
    <col min="7694" max="7699" width="17" style="1" customWidth="1"/>
    <col min="7700" max="7939" width="9.140625" style="1"/>
    <col min="7940" max="7940" width="1.42578125" style="1" customWidth="1"/>
    <col min="7941" max="7941" width="22.85546875" style="1" customWidth="1"/>
    <col min="7942" max="7944" width="0" style="1" hidden="1" customWidth="1"/>
    <col min="7945" max="7945" width="14" style="1" customWidth="1"/>
    <col min="7946" max="7946" width="13.7109375" style="1" customWidth="1"/>
    <col min="7947" max="7947" width="12.28515625" style="1" customWidth="1"/>
    <col min="7948" max="7948" width="13.42578125" style="1" customWidth="1"/>
    <col min="7949" max="7949" width="12" style="1" customWidth="1"/>
    <col min="7950" max="7955" width="17" style="1" customWidth="1"/>
    <col min="7956" max="8195" width="9.140625" style="1"/>
    <col min="8196" max="8196" width="1.42578125" style="1" customWidth="1"/>
    <col min="8197" max="8197" width="22.85546875" style="1" customWidth="1"/>
    <col min="8198" max="8200" width="0" style="1" hidden="1" customWidth="1"/>
    <col min="8201" max="8201" width="14" style="1" customWidth="1"/>
    <col min="8202" max="8202" width="13.7109375" style="1" customWidth="1"/>
    <col min="8203" max="8203" width="12.28515625" style="1" customWidth="1"/>
    <col min="8204" max="8204" width="13.42578125" style="1" customWidth="1"/>
    <col min="8205" max="8205" width="12" style="1" customWidth="1"/>
    <col min="8206" max="8211" width="17" style="1" customWidth="1"/>
    <col min="8212" max="8451" width="9.140625" style="1"/>
    <col min="8452" max="8452" width="1.42578125" style="1" customWidth="1"/>
    <col min="8453" max="8453" width="22.85546875" style="1" customWidth="1"/>
    <col min="8454" max="8456" width="0" style="1" hidden="1" customWidth="1"/>
    <col min="8457" max="8457" width="14" style="1" customWidth="1"/>
    <col min="8458" max="8458" width="13.7109375" style="1" customWidth="1"/>
    <col min="8459" max="8459" width="12.28515625" style="1" customWidth="1"/>
    <col min="8460" max="8460" width="13.42578125" style="1" customWidth="1"/>
    <col min="8461" max="8461" width="12" style="1" customWidth="1"/>
    <col min="8462" max="8467" width="17" style="1" customWidth="1"/>
    <col min="8468" max="8707" width="9.140625" style="1"/>
    <col min="8708" max="8708" width="1.42578125" style="1" customWidth="1"/>
    <col min="8709" max="8709" width="22.85546875" style="1" customWidth="1"/>
    <col min="8710" max="8712" width="0" style="1" hidden="1" customWidth="1"/>
    <col min="8713" max="8713" width="14" style="1" customWidth="1"/>
    <col min="8714" max="8714" width="13.7109375" style="1" customWidth="1"/>
    <col min="8715" max="8715" width="12.28515625" style="1" customWidth="1"/>
    <col min="8716" max="8716" width="13.42578125" style="1" customWidth="1"/>
    <col min="8717" max="8717" width="12" style="1" customWidth="1"/>
    <col min="8718" max="8723" width="17" style="1" customWidth="1"/>
    <col min="8724" max="8963" width="9.140625" style="1"/>
    <col min="8964" max="8964" width="1.42578125" style="1" customWidth="1"/>
    <col min="8965" max="8965" width="22.85546875" style="1" customWidth="1"/>
    <col min="8966" max="8968" width="0" style="1" hidden="1" customWidth="1"/>
    <col min="8969" max="8969" width="14" style="1" customWidth="1"/>
    <col min="8970" max="8970" width="13.7109375" style="1" customWidth="1"/>
    <col min="8971" max="8971" width="12.28515625" style="1" customWidth="1"/>
    <col min="8972" max="8972" width="13.42578125" style="1" customWidth="1"/>
    <col min="8973" max="8973" width="12" style="1" customWidth="1"/>
    <col min="8974" max="8979" width="17" style="1" customWidth="1"/>
    <col min="8980" max="9219" width="9.140625" style="1"/>
    <col min="9220" max="9220" width="1.42578125" style="1" customWidth="1"/>
    <col min="9221" max="9221" width="22.85546875" style="1" customWidth="1"/>
    <col min="9222" max="9224" width="0" style="1" hidden="1" customWidth="1"/>
    <col min="9225" max="9225" width="14" style="1" customWidth="1"/>
    <col min="9226" max="9226" width="13.7109375" style="1" customWidth="1"/>
    <col min="9227" max="9227" width="12.28515625" style="1" customWidth="1"/>
    <col min="9228" max="9228" width="13.42578125" style="1" customWidth="1"/>
    <col min="9229" max="9229" width="12" style="1" customWidth="1"/>
    <col min="9230" max="9235" width="17" style="1" customWidth="1"/>
    <col min="9236" max="9475" width="9.140625" style="1"/>
    <col min="9476" max="9476" width="1.42578125" style="1" customWidth="1"/>
    <col min="9477" max="9477" width="22.85546875" style="1" customWidth="1"/>
    <col min="9478" max="9480" width="0" style="1" hidden="1" customWidth="1"/>
    <col min="9481" max="9481" width="14" style="1" customWidth="1"/>
    <col min="9482" max="9482" width="13.7109375" style="1" customWidth="1"/>
    <col min="9483" max="9483" width="12.28515625" style="1" customWidth="1"/>
    <col min="9484" max="9484" width="13.42578125" style="1" customWidth="1"/>
    <col min="9485" max="9485" width="12" style="1" customWidth="1"/>
    <col min="9486" max="9491" width="17" style="1" customWidth="1"/>
    <col min="9492" max="9731" width="9.140625" style="1"/>
    <col min="9732" max="9732" width="1.42578125" style="1" customWidth="1"/>
    <col min="9733" max="9733" width="22.85546875" style="1" customWidth="1"/>
    <col min="9734" max="9736" width="0" style="1" hidden="1" customWidth="1"/>
    <col min="9737" max="9737" width="14" style="1" customWidth="1"/>
    <col min="9738" max="9738" width="13.7109375" style="1" customWidth="1"/>
    <col min="9739" max="9739" width="12.28515625" style="1" customWidth="1"/>
    <col min="9740" max="9740" width="13.42578125" style="1" customWidth="1"/>
    <col min="9741" max="9741" width="12" style="1" customWidth="1"/>
    <col min="9742" max="9747" width="17" style="1" customWidth="1"/>
    <col min="9748" max="9987" width="9.140625" style="1"/>
    <col min="9988" max="9988" width="1.42578125" style="1" customWidth="1"/>
    <col min="9989" max="9989" width="22.85546875" style="1" customWidth="1"/>
    <col min="9990" max="9992" width="0" style="1" hidden="1" customWidth="1"/>
    <col min="9993" max="9993" width="14" style="1" customWidth="1"/>
    <col min="9994" max="9994" width="13.7109375" style="1" customWidth="1"/>
    <col min="9995" max="9995" width="12.28515625" style="1" customWidth="1"/>
    <col min="9996" max="9996" width="13.42578125" style="1" customWidth="1"/>
    <col min="9997" max="9997" width="12" style="1" customWidth="1"/>
    <col min="9998" max="10003" width="17" style="1" customWidth="1"/>
    <col min="10004" max="10243" width="9.140625" style="1"/>
    <col min="10244" max="10244" width="1.42578125" style="1" customWidth="1"/>
    <col min="10245" max="10245" width="22.85546875" style="1" customWidth="1"/>
    <col min="10246" max="10248" width="0" style="1" hidden="1" customWidth="1"/>
    <col min="10249" max="10249" width="14" style="1" customWidth="1"/>
    <col min="10250" max="10250" width="13.7109375" style="1" customWidth="1"/>
    <col min="10251" max="10251" width="12.28515625" style="1" customWidth="1"/>
    <col min="10252" max="10252" width="13.42578125" style="1" customWidth="1"/>
    <col min="10253" max="10253" width="12" style="1" customWidth="1"/>
    <col min="10254" max="10259" width="17" style="1" customWidth="1"/>
    <col min="10260" max="10499" width="9.140625" style="1"/>
    <col min="10500" max="10500" width="1.42578125" style="1" customWidth="1"/>
    <col min="10501" max="10501" width="22.85546875" style="1" customWidth="1"/>
    <col min="10502" max="10504" width="0" style="1" hidden="1" customWidth="1"/>
    <col min="10505" max="10505" width="14" style="1" customWidth="1"/>
    <col min="10506" max="10506" width="13.7109375" style="1" customWidth="1"/>
    <col min="10507" max="10507" width="12.28515625" style="1" customWidth="1"/>
    <col min="10508" max="10508" width="13.42578125" style="1" customWidth="1"/>
    <col min="10509" max="10509" width="12" style="1" customWidth="1"/>
    <col min="10510" max="10515" width="17" style="1" customWidth="1"/>
    <col min="10516" max="10755" width="9.140625" style="1"/>
    <col min="10756" max="10756" width="1.42578125" style="1" customWidth="1"/>
    <col min="10757" max="10757" width="22.85546875" style="1" customWidth="1"/>
    <col min="10758" max="10760" width="0" style="1" hidden="1" customWidth="1"/>
    <col min="10761" max="10761" width="14" style="1" customWidth="1"/>
    <col min="10762" max="10762" width="13.7109375" style="1" customWidth="1"/>
    <col min="10763" max="10763" width="12.28515625" style="1" customWidth="1"/>
    <col min="10764" max="10764" width="13.42578125" style="1" customWidth="1"/>
    <col min="10765" max="10765" width="12" style="1" customWidth="1"/>
    <col min="10766" max="10771" width="17" style="1" customWidth="1"/>
    <col min="10772" max="11011" width="9.140625" style="1"/>
    <col min="11012" max="11012" width="1.42578125" style="1" customWidth="1"/>
    <col min="11013" max="11013" width="22.85546875" style="1" customWidth="1"/>
    <col min="11014" max="11016" width="0" style="1" hidden="1" customWidth="1"/>
    <col min="11017" max="11017" width="14" style="1" customWidth="1"/>
    <col min="11018" max="11018" width="13.7109375" style="1" customWidth="1"/>
    <col min="11019" max="11019" width="12.28515625" style="1" customWidth="1"/>
    <col min="11020" max="11020" width="13.42578125" style="1" customWidth="1"/>
    <col min="11021" max="11021" width="12" style="1" customWidth="1"/>
    <col min="11022" max="11027" width="17" style="1" customWidth="1"/>
    <col min="11028" max="11267" width="9.140625" style="1"/>
    <col min="11268" max="11268" width="1.42578125" style="1" customWidth="1"/>
    <col min="11269" max="11269" width="22.85546875" style="1" customWidth="1"/>
    <col min="11270" max="11272" width="0" style="1" hidden="1" customWidth="1"/>
    <col min="11273" max="11273" width="14" style="1" customWidth="1"/>
    <col min="11274" max="11274" width="13.7109375" style="1" customWidth="1"/>
    <col min="11275" max="11275" width="12.28515625" style="1" customWidth="1"/>
    <col min="11276" max="11276" width="13.42578125" style="1" customWidth="1"/>
    <col min="11277" max="11277" width="12" style="1" customWidth="1"/>
    <col min="11278" max="11283" width="17" style="1" customWidth="1"/>
    <col min="11284" max="11523" width="9.140625" style="1"/>
    <col min="11524" max="11524" width="1.42578125" style="1" customWidth="1"/>
    <col min="11525" max="11525" width="22.85546875" style="1" customWidth="1"/>
    <col min="11526" max="11528" width="0" style="1" hidden="1" customWidth="1"/>
    <col min="11529" max="11529" width="14" style="1" customWidth="1"/>
    <col min="11530" max="11530" width="13.7109375" style="1" customWidth="1"/>
    <col min="11531" max="11531" width="12.28515625" style="1" customWidth="1"/>
    <col min="11532" max="11532" width="13.42578125" style="1" customWidth="1"/>
    <col min="11533" max="11533" width="12" style="1" customWidth="1"/>
    <col min="11534" max="11539" width="17" style="1" customWidth="1"/>
    <col min="11540" max="11779" width="9.140625" style="1"/>
    <col min="11780" max="11780" width="1.42578125" style="1" customWidth="1"/>
    <col min="11781" max="11781" width="22.85546875" style="1" customWidth="1"/>
    <col min="11782" max="11784" width="0" style="1" hidden="1" customWidth="1"/>
    <col min="11785" max="11785" width="14" style="1" customWidth="1"/>
    <col min="11786" max="11786" width="13.7109375" style="1" customWidth="1"/>
    <col min="11787" max="11787" width="12.28515625" style="1" customWidth="1"/>
    <col min="11788" max="11788" width="13.42578125" style="1" customWidth="1"/>
    <col min="11789" max="11789" width="12" style="1" customWidth="1"/>
    <col min="11790" max="11795" width="17" style="1" customWidth="1"/>
    <col min="11796" max="12035" width="9.140625" style="1"/>
    <col min="12036" max="12036" width="1.42578125" style="1" customWidth="1"/>
    <col min="12037" max="12037" width="22.85546875" style="1" customWidth="1"/>
    <col min="12038" max="12040" width="0" style="1" hidden="1" customWidth="1"/>
    <col min="12041" max="12041" width="14" style="1" customWidth="1"/>
    <col min="12042" max="12042" width="13.7109375" style="1" customWidth="1"/>
    <col min="12043" max="12043" width="12.28515625" style="1" customWidth="1"/>
    <col min="12044" max="12044" width="13.42578125" style="1" customWidth="1"/>
    <col min="12045" max="12045" width="12" style="1" customWidth="1"/>
    <col min="12046" max="12051" width="17" style="1" customWidth="1"/>
    <col min="12052" max="12291" width="9.140625" style="1"/>
    <col min="12292" max="12292" width="1.42578125" style="1" customWidth="1"/>
    <col min="12293" max="12293" width="22.85546875" style="1" customWidth="1"/>
    <col min="12294" max="12296" width="0" style="1" hidden="1" customWidth="1"/>
    <col min="12297" max="12297" width="14" style="1" customWidth="1"/>
    <col min="12298" max="12298" width="13.7109375" style="1" customWidth="1"/>
    <col min="12299" max="12299" width="12.28515625" style="1" customWidth="1"/>
    <col min="12300" max="12300" width="13.42578125" style="1" customWidth="1"/>
    <col min="12301" max="12301" width="12" style="1" customWidth="1"/>
    <col min="12302" max="12307" width="17" style="1" customWidth="1"/>
    <col min="12308" max="12547" width="9.140625" style="1"/>
    <col min="12548" max="12548" width="1.42578125" style="1" customWidth="1"/>
    <col min="12549" max="12549" width="22.85546875" style="1" customWidth="1"/>
    <col min="12550" max="12552" width="0" style="1" hidden="1" customWidth="1"/>
    <col min="12553" max="12553" width="14" style="1" customWidth="1"/>
    <col min="12554" max="12554" width="13.7109375" style="1" customWidth="1"/>
    <col min="12555" max="12555" width="12.28515625" style="1" customWidth="1"/>
    <col min="12556" max="12556" width="13.42578125" style="1" customWidth="1"/>
    <col min="12557" max="12557" width="12" style="1" customWidth="1"/>
    <col min="12558" max="12563" width="17" style="1" customWidth="1"/>
    <col min="12564" max="12803" width="9.140625" style="1"/>
    <col min="12804" max="12804" width="1.42578125" style="1" customWidth="1"/>
    <col min="12805" max="12805" width="22.85546875" style="1" customWidth="1"/>
    <col min="12806" max="12808" width="0" style="1" hidden="1" customWidth="1"/>
    <col min="12809" max="12809" width="14" style="1" customWidth="1"/>
    <col min="12810" max="12810" width="13.7109375" style="1" customWidth="1"/>
    <col min="12811" max="12811" width="12.28515625" style="1" customWidth="1"/>
    <col min="12812" max="12812" width="13.42578125" style="1" customWidth="1"/>
    <col min="12813" max="12813" width="12" style="1" customWidth="1"/>
    <col min="12814" max="12819" width="17" style="1" customWidth="1"/>
    <col min="12820" max="13059" width="9.140625" style="1"/>
    <col min="13060" max="13060" width="1.42578125" style="1" customWidth="1"/>
    <col min="13061" max="13061" width="22.85546875" style="1" customWidth="1"/>
    <col min="13062" max="13064" width="0" style="1" hidden="1" customWidth="1"/>
    <col min="13065" max="13065" width="14" style="1" customWidth="1"/>
    <col min="13066" max="13066" width="13.7109375" style="1" customWidth="1"/>
    <col min="13067" max="13067" width="12.28515625" style="1" customWidth="1"/>
    <col min="13068" max="13068" width="13.42578125" style="1" customWidth="1"/>
    <col min="13069" max="13069" width="12" style="1" customWidth="1"/>
    <col min="13070" max="13075" width="17" style="1" customWidth="1"/>
    <col min="13076" max="13315" width="9.140625" style="1"/>
    <col min="13316" max="13316" width="1.42578125" style="1" customWidth="1"/>
    <col min="13317" max="13317" width="22.85546875" style="1" customWidth="1"/>
    <col min="13318" max="13320" width="0" style="1" hidden="1" customWidth="1"/>
    <col min="13321" max="13321" width="14" style="1" customWidth="1"/>
    <col min="13322" max="13322" width="13.7109375" style="1" customWidth="1"/>
    <col min="13323" max="13323" width="12.28515625" style="1" customWidth="1"/>
    <col min="13324" max="13324" width="13.42578125" style="1" customWidth="1"/>
    <col min="13325" max="13325" width="12" style="1" customWidth="1"/>
    <col min="13326" max="13331" width="17" style="1" customWidth="1"/>
    <col min="13332" max="13571" width="9.140625" style="1"/>
    <col min="13572" max="13572" width="1.42578125" style="1" customWidth="1"/>
    <col min="13573" max="13573" width="22.85546875" style="1" customWidth="1"/>
    <col min="13574" max="13576" width="0" style="1" hidden="1" customWidth="1"/>
    <col min="13577" max="13577" width="14" style="1" customWidth="1"/>
    <col min="13578" max="13578" width="13.7109375" style="1" customWidth="1"/>
    <col min="13579" max="13579" width="12.28515625" style="1" customWidth="1"/>
    <col min="13580" max="13580" width="13.42578125" style="1" customWidth="1"/>
    <col min="13581" max="13581" width="12" style="1" customWidth="1"/>
    <col min="13582" max="13587" width="17" style="1" customWidth="1"/>
    <col min="13588" max="13827" width="9.140625" style="1"/>
    <col min="13828" max="13828" width="1.42578125" style="1" customWidth="1"/>
    <col min="13829" max="13829" width="22.85546875" style="1" customWidth="1"/>
    <col min="13830" max="13832" width="0" style="1" hidden="1" customWidth="1"/>
    <col min="13833" max="13833" width="14" style="1" customWidth="1"/>
    <col min="13834" max="13834" width="13.7109375" style="1" customWidth="1"/>
    <col min="13835" max="13835" width="12.28515625" style="1" customWidth="1"/>
    <col min="13836" max="13836" width="13.42578125" style="1" customWidth="1"/>
    <col min="13837" max="13837" width="12" style="1" customWidth="1"/>
    <col min="13838" max="13843" width="17" style="1" customWidth="1"/>
    <col min="13844" max="14083" width="9.140625" style="1"/>
    <col min="14084" max="14084" width="1.42578125" style="1" customWidth="1"/>
    <col min="14085" max="14085" width="22.85546875" style="1" customWidth="1"/>
    <col min="14086" max="14088" width="0" style="1" hidden="1" customWidth="1"/>
    <col min="14089" max="14089" width="14" style="1" customWidth="1"/>
    <col min="14090" max="14090" width="13.7109375" style="1" customWidth="1"/>
    <col min="14091" max="14091" width="12.28515625" style="1" customWidth="1"/>
    <col min="14092" max="14092" width="13.42578125" style="1" customWidth="1"/>
    <col min="14093" max="14093" width="12" style="1" customWidth="1"/>
    <col min="14094" max="14099" width="17" style="1" customWidth="1"/>
    <col min="14100" max="14339" width="9.140625" style="1"/>
    <col min="14340" max="14340" width="1.42578125" style="1" customWidth="1"/>
    <col min="14341" max="14341" width="22.85546875" style="1" customWidth="1"/>
    <col min="14342" max="14344" width="0" style="1" hidden="1" customWidth="1"/>
    <col min="14345" max="14345" width="14" style="1" customWidth="1"/>
    <col min="14346" max="14346" width="13.7109375" style="1" customWidth="1"/>
    <col min="14347" max="14347" width="12.28515625" style="1" customWidth="1"/>
    <col min="14348" max="14348" width="13.42578125" style="1" customWidth="1"/>
    <col min="14349" max="14349" width="12" style="1" customWidth="1"/>
    <col min="14350" max="14355" width="17" style="1" customWidth="1"/>
    <col min="14356" max="14595" width="9.140625" style="1"/>
    <col min="14596" max="14596" width="1.42578125" style="1" customWidth="1"/>
    <col min="14597" max="14597" width="22.85546875" style="1" customWidth="1"/>
    <col min="14598" max="14600" width="0" style="1" hidden="1" customWidth="1"/>
    <col min="14601" max="14601" width="14" style="1" customWidth="1"/>
    <col min="14602" max="14602" width="13.7109375" style="1" customWidth="1"/>
    <col min="14603" max="14603" width="12.28515625" style="1" customWidth="1"/>
    <col min="14604" max="14604" width="13.42578125" style="1" customWidth="1"/>
    <col min="14605" max="14605" width="12" style="1" customWidth="1"/>
    <col min="14606" max="14611" width="17" style="1" customWidth="1"/>
    <col min="14612" max="14851" width="9.140625" style="1"/>
    <col min="14852" max="14852" width="1.42578125" style="1" customWidth="1"/>
    <col min="14853" max="14853" width="22.85546875" style="1" customWidth="1"/>
    <col min="14854" max="14856" width="0" style="1" hidden="1" customWidth="1"/>
    <col min="14857" max="14857" width="14" style="1" customWidth="1"/>
    <col min="14858" max="14858" width="13.7109375" style="1" customWidth="1"/>
    <col min="14859" max="14859" width="12.28515625" style="1" customWidth="1"/>
    <col min="14860" max="14860" width="13.42578125" style="1" customWidth="1"/>
    <col min="14861" max="14861" width="12" style="1" customWidth="1"/>
    <col min="14862" max="14867" width="17" style="1" customWidth="1"/>
    <col min="14868" max="15107" width="9.140625" style="1"/>
    <col min="15108" max="15108" width="1.42578125" style="1" customWidth="1"/>
    <col min="15109" max="15109" width="22.85546875" style="1" customWidth="1"/>
    <col min="15110" max="15112" width="0" style="1" hidden="1" customWidth="1"/>
    <col min="15113" max="15113" width="14" style="1" customWidth="1"/>
    <col min="15114" max="15114" width="13.7109375" style="1" customWidth="1"/>
    <col min="15115" max="15115" width="12.28515625" style="1" customWidth="1"/>
    <col min="15116" max="15116" width="13.42578125" style="1" customWidth="1"/>
    <col min="15117" max="15117" width="12" style="1" customWidth="1"/>
    <col min="15118" max="15123" width="17" style="1" customWidth="1"/>
    <col min="15124" max="15363" width="9.140625" style="1"/>
    <col min="15364" max="15364" width="1.42578125" style="1" customWidth="1"/>
    <col min="15365" max="15365" width="22.85546875" style="1" customWidth="1"/>
    <col min="15366" max="15368" width="0" style="1" hidden="1" customWidth="1"/>
    <col min="15369" max="15369" width="14" style="1" customWidth="1"/>
    <col min="15370" max="15370" width="13.7109375" style="1" customWidth="1"/>
    <col min="15371" max="15371" width="12.28515625" style="1" customWidth="1"/>
    <col min="15372" max="15372" width="13.42578125" style="1" customWidth="1"/>
    <col min="15373" max="15373" width="12" style="1" customWidth="1"/>
    <col min="15374" max="15379" width="17" style="1" customWidth="1"/>
    <col min="15380" max="15619" width="9.140625" style="1"/>
    <col min="15620" max="15620" width="1.42578125" style="1" customWidth="1"/>
    <col min="15621" max="15621" width="22.85546875" style="1" customWidth="1"/>
    <col min="15622" max="15624" width="0" style="1" hidden="1" customWidth="1"/>
    <col min="15625" max="15625" width="14" style="1" customWidth="1"/>
    <col min="15626" max="15626" width="13.7109375" style="1" customWidth="1"/>
    <col min="15627" max="15627" width="12.28515625" style="1" customWidth="1"/>
    <col min="15628" max="15628" width="13.42578125" style="1" customWidth="1"/>
    <col min="15629" max="15629" width="12" style="1" customWidth="1"/>
    <col min="15630" max="15635" width="17" style="1" customWidth="1"/>
    <col min="15636" max="15875" width="9.140625" style="1"/>
    <col min="15876" max="15876" width="1.42578125" style="1" customWidth="1"/>
    <col min="15877" max="15877" width="22.85546875" style="1" customWidth="1"/>
    <col min="15878" max="15880" width="0" style="1" hidden="1" customWidth="1"/>
    <col min="15881" max="15881" width="14" style="1" customWidth="1"/>
    <col min="15882" max="15882" width="13.7109375" style="1" customWidth="1"/>
    <col min="15883" max="15883" width="12.28515625" style="1" customWidth="1"/>
    <col min="15884" max="15884" width="13.42578125" style="1" customWidth="1"/>
    <col min="15885" max="15885" width="12" style="1" customWidth="1"/>
    <col min="15886" max="15891" width="17" style="1" customWidth="1"/>
    <col min="15892" max="16131" width="9.140625" style="1"/>
    <col min="16132" max="16132" width="1.42578125" style="1" customWidth="1"/>
    <col min="16133" max="16133" width="22.85546875" style="1" customWidth="1"/>
    <col min="16134" max="16136" width="0" style="1" hidden="1" customWidth="1"/>
    <col min="16137" max="16137" width="14" style="1" customWidth="1"/>
    <col min="16138" max="16138" width="13.7109375" style="1" customWidth="1"/>
    <col min="16139" max="16139" width="12.28515625" style="1" customWidth="1"/>
    <col min="16140" max="16140" width="13.42578125" style="1" customWidth="1"/>
    <col min="16141" max="16141" width="12" style="1" customWidth="1"/>
    <col min="16142" max="16147" width="17" style="1" customWidth="1"/>
    <col min="16148" max="16384" width="9.140625" style="1"/>
  </cols>
  <sheetData>
    <row r="1" spans="2:26" ht="19.5" customHeight="1" x14ac:dyDescent="0.25">
      <c r="L1" s="2"/>
      <c r="M1" s="2"/>
      <c r="N1" s="2"/>
      <c r="P1" s="2" t="s">
        <v>0</v>
      </c>
      <c r="R1" s="3"/>
    </row>
    <row r="2" spans="2:26" ht="19.5" customHeight="1" x14ac:dyDescent="0.25">
      <c r="B2" s="1" t="s">
        <v>1</v>
      </c>
      <c r="L2" s="4"/>
      <c r="M2" s="4"/>
      <c r="N2" s="4"/>
      <c r="P2" s="5" t="s">
        <v>2</v>
      </c>
      <c r="R2" s="4"/>
    </row>
    <row r="3" spans="2:26" ht="19.5" customHeight="1" x14ac:dyDescent="0.25">
      <c r="L3" s="4"/>
      <c r="M3" s="4"/>
      <c r="N3" s="4"/>
      <c r="P3" s="5" t="s">
        <v>37</v>
      </c>
      <c r="R3" s="4"/>
    </row>
    <row r="4" spans="2:26" ht="0.75" customHeight="1" x14ac:dyDescent="0.2">
      <c r="O4" s="6"/>
      <c r="P4" s="6"/>
      <c r="Q4" s="6"/>
      <c r="R4" s="7"/>
    </row>
    <row r="5" spans="2:26" ht="19.5" customHeight="1" x14ac:dyDescent="0.2">
      <c r="O5" s="6"/>
      <c r="P5" s="6"/>
      <c r="Q5" s="6"/>
      <c r="R5" s="7"/>
    </row>
    <row r="6" spans="2:26" ht="16.5" customHeight="1" x14ac:dyDescent="0.3">
      <c r="B6" s="50" t="s">
        <v>41</v>
      </c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</row>
    <row r="7" spans="2:26" ht="28.5" customHeight="1" x14ac:dyDescent="0.2"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9" t="s">
        <v>3</v>
      </c>
    </row>
    <row r="8" spans="2:26" ht="30" customHeight="1" x14ac:dyDescent="0.2">
      <c r="B8" s="10"/>
      <c r="C8" s="51" t="s">
        <v>4</v>
      </c>
      <c r="D8" s="52"/>
      <c r="E8" s="11" t="s">
        <v>5</v>
      </c>
      <c r="F8" s="12" t="s">
        <v>4</v>
      </c>
      <c r="G8" s="12" t="s">
        <v>5</v>
      </c>
      <c r="H8" s="12" t="s">
        <v>38</v>
      </c>
      <c r="I8" s="12" t="s">
        <v>6</v>
      </c>
      <c r="J8" s="12" t="s">
        <v>7</v>
      </c>
      <c r="K8" s="13" t="s">
        <v>33</v>
      </c>
      <c r="L8" s="13" t="s">
        <v>34</v>
      </c>
      <c r="M8" s="13" t="s">
        <v>6</v>
      </c>
      <c r="N8" s="13" t="s">
        <v>34</v>
      </c>
      <c r="O8" s="13" t="s">
        <v>35</v>
      </c>
      <c r="P8" s="13" t="s">
        <v>36</v>
      </c>
      <c r="Q8" s="13" t="s">
        <v>8</v>
      </c>
      <c r="R8" s="53" t="s">
        <v>9</v>
      </c>
    </row>
    <row r="9" spans="2:26" ht="62.25" customHeight="1" x14ac:dyDescent="0.2">
      <c r="B9" s="10"/>
      <c r="C9" s="55" t="s">
        <v>10</v>
      </c>
      <c r="D9" s="56"/>
      <c r="E9" s="14" t="s">
        <v>11</v>
      </c>
      <c r="F9" s="15" t="s">
        <v>10</v>
      </c>
      <c r="G9" s="15" t="s">
        <v>11</v>
      </c>
      <c r="H9" s="15" t="s">
        <v>12</v>
      </c>
      <c r="I9" s="16" t="s">
        <v>13</v>
      </c>
      <c r="J9" s="16" t="s">
        <v>14</v>
      </c>
      <c r="K9" s="15" t="s">
        <v>15</v>
      </c>
      <c r="L9" s="16" t="s">
        <v>16</v>
      </c>
      <c r="M9" s="16" t="s">
        <v>13</v>
      </c>
      <c r="N9" s="16" t="s">
        <v>16</v>
      </c>
      <c r="O9" s="16" t="s">
        <v>17</v>
      </c>
      <c r="P9" s="16" t="s">
        <v>18</v>
      </c>
      <c r="Q9" s="16" t="s">
        <v>19</v>
      </c>
      <c r="R9" s="54"/>
      <c r="S9" s="8"/>
    </row>
    <row r="10" spans="2:26" ht="54.75" customHeight="1" x14ac:dyDescent="0.25">
      <c r="B10" s="17" t="s">
        <v>20</v>
      </c>
      <c r="C10" s="46"/>
      <c r="D10" s="47"/>
      <c r="E10" s="18"/>
      <c r="F10" s="42">
        <v>203000</v>
      </c>
      <c r="G10" s="42">
        <v>34000</v>
      </c>
      <c r="H10" s="42">
        <v>30000</v>
      </c>
      <c r="I10" s="42"/>
      <c r="J10" s="42"/>
      <c r="K10" s="42"/>
      <c r="L10" s="42"/>
      <c r="M10" s="42"/>
      <c r="N10" s="42">
        <v>35000</v>
      </c>
      <c r="O10" s="42">
        <v>10000</v>
      </c>
      <c r="P10" s="42">
        <v>780</v>
      </c>
      <c r="Q10" s="42"/>
      <c r="R10" s="43">
        <f>SUM(F10:Q10)</f>
        <v>312780</v>
      </c>
      <c r="S10" s="21"/>
      <c r="T10" s="21"/>
      <c r="U10" s="21"/>
      <c r="V10" s="21"/>
    </row>
    <row r="11" spans="2:26" ht="31.5" customHeight="1" x14ac:dyDescent="0.25">
      <c r="B11" s="17" t="s">
        <v>21</v>
      </c>
      <c r="C11" s="46"/>
      <c r="D11" s="47"/>
      <c r="E11" s="22"/>
      <c r="F11" s="42">
        <v>45500</v>
      </c>
      <c r="G11" s="42">
        <v>10010</v>
      </c>
      <c r="H11" s="42">
        <v>16600</v>
      </c>
      <c r="I11" s="42"/>
      <c r="J11" s="42"/>
      <c r="K11" s="42"/>
      <c r="L11" s="42"/>
      <c r="M11" s="42"/>
      <c r="N11" s="42">
        <v>2000</v>
      </c>
      <c r="O11" s="42">
        <v>5000</v>
      </c>
      <c r="P11" s="42">
        <v>1000</v>
      </c>
      <c r="Q11" s="42"/>
      <c r="R11" s="43">
        <f>SUM(F11:Q11)</f>
        <v>80110</v>
      </c>
      <c r="S11" s="21"/>
      <c r="T11" s="21"/>
      <c r="U11" s="21"/>
      <c r="V11" s="21"/>
    </row>
    <row r="12" spans="2:26" ht="33.75" hidden="1" customHeight="1" x14ac:dyDescent="0.25">
      <c r="B12" s="17"/>
      <c r="C12" s="17"/>
      <c r="D12" s="22"/>
      <c r="E12" s="2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3">
        <f t="shared" ref="R12:R14" si="0">SUM(F12:Q12)</f>
        <v>0</v>
      </c>
      <c r="S12" s="21"/>
      <c r="T12" s="21"/>
      <c r="U12" s="21"/>
      <c r="V12" s="21"/>
    </row>
    <row r="13" spans="2:26" ht="31.5" hidden="1" x14ac:dyDescent="0.25">
      <c r="B13" s="17" t="s">
        <v>22</v>
      </c>
      <c r="C13" s="17"/>
      <c r="D13" s="22"/>
      <c r="E13" s="2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3">
        <f t="shared" si="0"/>
        <v>0</v>
      </c>
      <c r="S13" s="21"/>
      <c r="T13" s="21"/>
      <c r="U13" s="21"/>
      <c r="V13" s="21"/>
    </row>
    <row r="14" spans="2:26" ht="24" customHeight="1" x14ac:dyDescent="0.25">
      <c r="B14" s="17" t="s">
        <v>23</v>
      </c>
      <c r="C14" s="46"/>
      <c r="D14" s="47"/>
      <c r="E14" s="22"/>
      <c r="F14" s="42">
        <v>380000</v>
      </c>
      <c r="G14" s="42">
        <v>17000</v>
      </c>
      <c r="H14" s="42">
        <v>208000</v>
      </c>
      <c r="I14" s="42"/>
      <c r="J14" s="42"/>
      <c r="K14" s="42"/>
      <c r="L14" s="42"/>
      <c r="M14" s="42">
        <v>28680</v>
      </c>
      <c r="N14" s="42"/>
      <c r="O14" s="42">
        <v>50000</v>
      </c>
      <c r="P14" s="42">
        <v>4500</v>
      </c>
      <c r="Q14" s="42"/>
      <c r="R14" s="43">
        <f t="shared" si="0"/>
        <v>688180</v>
      </c>
      <c r="S14" s="21"/>
      <c r="T14" s="21"/>
      <c r="U14" s="21"/>
      <c r="V14" s="21"/>
      <c r="Z14" s="1" t="s">
        <v>24</v>
      </c>
    </row>
    <row r="15" spans="2:26" ht="28.5" customHeight="1" x14ac:dyDescent="0.25">
      <c r="B15" s="23" t="s">
        <v>25</v>
      </c>
      <c r="C15" s="48">
        <f>C10+C11+C14</f>
        <v>0</v>
      </c>
      <c r="D15" s="49"/>
      <c r="E15" s="24">
        <f t="shared" ref="E15:Q15" si="1">SUM(E10:E14)</f>
        <v>0</v>
      </c>
      <c r="F15" s="44">
        <f>SUM(F10:F14)</f>
        <v>628500</v>
      </c>
      <c r="G15" s="44">
        <f>SUM(G10:G14)</f>
        <v>61010</v>
      </c>
      <c r="H15" s="44">
        <f>SUM(H10:H14)</f>
        <v>254600</v>
      </c>
      <c r="I15" s="44">
        <f>SUM(I10:I14)</f>
        <v>0</v>
      </c>
      <c r="J15" s="44">
        <f>SUM(J10:J14)</f>
        <v>0</v>
      </c>
      <c r="K15" s="44">
        <f t="shared" si="1"/>
        <v>0</v>
      </c>
      <c r="L15" s="44">
        <f t="shared" si="1"/>
        <v>0</v>
      </c>
      <c r="M15" s="44">
        <f>SUM(M10:M14)</f>
        <v>28680</v>
      </c>
      <c r="N15" s="44">
        <f>SUM(N10:N14)</f>
        <v>37000</v>
      </c>
      <c r="O15" s="44">
        <f t="shared" si="1"/>
        <v>65000</v>
      </c>
      <c r="P15" s="44">
        <f t="shared" si="1"/>
        <v>6280</v>
      </c>
      <c r="Q15" s="44">
        <f t="shared" si="1"/>
        <v>0</v>
      </c>
      <c r="R15" s="43">
        <f>SUM(F15:Q15)</f>
        <v>1081070</v>
      </c>
      <c r="S15" s="21"/>
      <c r="T15" s="21"/>
      <c r="U15" s="21"/>
      <c r="V15" s="21"/>
    </row>
    <row r="16" spans="2:26" ht="0.75" customHeight="1" x14ac:dyDescent="0.25">
      <c r="B16" s="21"/>
      <c r="C16" s="21"/>
      <c r="D16" s="25"/>
      <c r="E16" s="25"/>
      <c r="F16" s="25"/>
      <c r="G16" s="25"/>
      <c r="H16" s="25"/>
      <c r="I16" s="25"/>
      <c r="J16" s="25"/>
      <c r="K16" s="26"/>
      <c r="L16" s="26"/>
      <c r="M16" s="26"/>
      <c r="N16" s="26"/>
      <c r="O16" s="26"/>
      <c r="P16" s="26"/>
      <c r="Q16" s="26"/>
      <c r="R16" s="25"/>
      <c r="S16" s="21"/>
      <c r="T16" s="21"/>
      <c r="U16" s="21"/>
      <c r="V16" s="21"/>
    </row>
    <row r="17" spans="2:22" ht="15.75" hidden="1" x14ac:dyDescent="0.25">
      <c r="B17" s="27" t="s">
        <v>26</v>
      </c>
      <c r="C17" s="27"/>
      <c r="D17" s="27"/>
      <c r="E17" s="27"/>
      <c r="F17" s="27"/>
      <c r="G17" s="27"/>
      <c r="H17" s="27"/>
      <c r="I17" s="27"/>
      <c r="J17" s="27"/>
      <c r="K17" s="28">
        <f t="shared" ref="K17:R17" si="2">K14</f>
        <v>0</v>
      </c>
      <c r="L17" s="28">
        <f t="shared" si="2"/>
        <v>0</v>
      </c>
      <c r="M17" s="28"/>
      <c r="N17" s="28"/>
      <c r="O17" s="28">
        <f t="shared" si="2"/>
        <v>50000</v>
      </c>
      <c r="P17" s="28"/>
      <c r="Q17" s="28"/>
      <c r="R17" s="28">
        <f t="shared" si="2"/>
        <v>688180</v>
      </c>
      <c r="S17" s="21"/>
      <c r="T17" s="21"/>
      <c r="U17" s="21"/>
      <c r="V17" s="21"/>
    </row>
    <row r="18" spans="2:22" ht="15.75" hidden="1" x14ac:dyDescent="0.25">
      <c r="B18" s="27" t="s">
        <v>27</v>
      </c>
      <c r="C18" s="27"/>
      <c r="D18" s="27"/>
      <c r="E18" s="27"/>
      <c r="F18" s="27"/>
      <c r="G18" s="27"/>
      <c r="H18" s="27"/>
      <c r="I18" s="27"/>
      <c r="J18" s="27"/>
      <c r="K18" s="28" t="e">
        <f>K10+#REF!+K11+#REF!+K13+#REF!</f>
        <v>#REF!</v>
      </c>
      <c r="L18" s="28" t="e">
        <f>L10+#REF!+L11+#REF!+L13+#REF!</f>
        <v>#REF!</v>
      </c>
      <c r="M18" s="28"/>
      <c r="N18" s="28"/>
      <c r="O18" s="28" t="e">
        <f>O10+#REF!+O11+#REF!+O13+#REF!</f>
        <v>#REF!</v>
      </c>
      <c r="P18" s="28"/>
      <c r="Q18" s="28"/>
      <c r="R18" s="28" t="e">
        <f>R10+#REF!+R11+#REF!+R13+#REF!</f>
        <v>#REF!</v>
      </c>
      <c r="S18" s="21"/>
      <c r="T18" s="21"/>
      <c r="U18" s="21"/>
      <c r="V18" s="21"/>
    </row>
    <row r="19" spans="2:22" ht="15.75" hidden="1" x14ac:dyDescent="0.25">
      <c r="B19" s="27"/>
      <c r="C19" s="27"/>
      <c r="D19" s="27"/>
      <c r="E19" s="27"/>
      <c r="F19" s="27"/>
      <c r="G19" s="27"/>
      <c r="H19" s="27"/>
      <c r="I19" s="27"/>
      <c r="J19" s="27"/>
      <c r="K19" s="29" t="e">
        <f t="shared" ref="K19:R19" si="3">SUM(K17:K18)</f>
        <v>#REF!</v>
      </c>
      <c r="L19" s="29" t="e">
        <f t="shared" si="3"/>
        <v>#REF!</v>
      </c>
      <c r="M19" s="29"/>
      <c r="N19" s="29"/>
      <c r="O19" s="29" t="e">
        <f t="shared" si="3"/>
        <v>#REF!</v>
      </c>
      <c r="P19" s="29"/>
      <c r="Q19" s="29"/>
      <c r="R19" s="29" t="e">
        <f t="shared" si="3"/>
        <v>#REF!</v>
      </c>
      <c r="S19" s="21"/>
      <c r="T19" s="21"/>
      <c r="U19" s="21"/>
      <c r="V19" s="21"/>
    </row>
    <row r="20" spans="2:22" x14ac:dyDescent="0.2">
      <c r="D20" s="30"/>
      <c r="E20" s="30"/>
      <c r="F20" s="30"/>
      <c r="G20" s="30"/>
      <c r="H20" s="30"/>
      <c r="I20" s="30"/>
      <c r="J20" s="30"/>
      <c r="R20" s="30"/>
    </row>
    <row r="21" spans="2:22" x14ac:dyDescent="0.2">
      <c r="D21" s="30"/>
      <c r="E21" s="30"/>
      <c r="F21" s="30"/>
      <c r="G21" s="30"/>
      <c r="H21" s="30"/>
      <c r="I21" s="30"/>
      <c r="J21" s="30"/>
      <c r="R21" s="30"/>
    </row>
    <row r="22" spans="2:22" ht="15.75" x14ac:dyDescent="0.25">
      <c r="B22" s="45" t="s">
        <v>28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 t="s">
        <v>29</v>
      </c>
      <c r="P22" s="31"/>
      <c r="R22" s="30"/>
    </row>
    <row r="23" spans="2:22" ht="15.75" x14ac:dyDescent="0.25">
      <c r="B23" s="45" t="s">
        <v>40</v>
      </c>
      <c r="C23" s="3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31"/>
      <c r="R23" s="30"/>
    </row>
    <row r="24" spans="2:22" x14ac:dyDescent="0.2"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4"/>
    </row>
    <row r="25" spans="2:22" ht="47.25" hidden="1" x14ac:dyDescent="0.25">
      <c r="B25" s="35" t="s">
        <v>20</v>
      </c>
      <c r="C25" s="36">
        <v>211.3</v>
      </c>
      <c r="D25" s="37" t="e">
        <f>D32/C30*C25</f>
        <v>#REF!</v>
      </c>
      <c r="E25" s="37" t="e">
        <f>D25*0.22</f>
        <v>#REF!</v>
      </c>
      <c r="F25" s="37"/>
      <c r="G25" s="37"/>
      <c r="H25" s="37"/>
      <c r="I25" s="37"/>
      <c r="J25" s="37"/>
      <c r="K25" s="20">
        <v>40000</v>
      </c>
      <c r="L25" s="20"/>
      <c r="M25" s="20"/>
      <c r="N25" s="20"/>
      <c r="O25" s="20"/>
      <c r="P25" s="19"/>
      <c r="Q25" s="19"/>
      <c r="R25" s="20" t="e">
        <f>SUM(D25:Q25)</f>
        <v>#REF!</v>
      </c>
      <c r="S25" s="21"/>
      <c r="T25" s="21"/>
      <c r="U25" s="21"/>
      <c r="V25" s="21"/>
    </row>
    <row r="26" spans="2:22" ht="31.5" hidden="1" customHeight="1" x14ac:dyDescent="0.25">
      <c r="B26" s="35" t="s">
        <v>21</v>
      </c>
      <c r="C26" s="36">
        <v>42.8</v>
      </c>
      <c r="D26" s="37" t="e">
        <f>D32/C30*C26</f>
        <v>#REF!</v>
      </c>
      <c r="E26" s="37" t="e">
        <f>D26*0.22</f>
        <v>#REF!</v>
      </c>
      <c r="F26" s="37"/>
      <c r="G26" s="37"/>
      <c r="H26" s="37"/>
      <c r="I26" s="37"/>
      <c r="J26" s="37"/>
      <c r="K26" s="20">
        <v>15000</v>
      </c>
      <c r="L26" s="20"/>
      <c r="M26" s="20"/>
      <c r="N26" s="20"/>
      <c r="O26" s="20"/>
      <c r="P26" s="19"/>
      <c r="Q26" s="19"/>
      <c r="R26" s="20" t="e">
        <f>SUM(D26:Q26)</f>
        <v>#REF!</v>
      </c>
      <c r="S26" s="21"/>
      <c r="T26" s="21"/>
      <c r="U26" s="21"/>
      <c r="V26" s="21"/>
    </row>
    <row r="27" spans="2:22" ht="33.75" hidden="1" customHeight="1" x14ac:dyDescent="0.25">
      <c r="B27" s="35"/>
      <c r="C27" s="36"/>
      <c r="D27" s="37"/>
      <c r="E27" s="37"/>
      <c r="F27" s="37"/>
      <c r="G27" s="37"/>
      <c r="H27" s="37"/>
      <c r="I27" s="37"/>
      <c r="J27" s="37"/>
      <c r="K27" s="20"/>
      <c r="L27" s="20"/>
      <c r="M27" s="20"/>
      <c r="N27" s="20"/>
      <c r="O27" s="20"/>
      <c r="P27" s="19"/>
      <c r="Q27" s="19"/>
      <c r="R27" s="20">
        <f>SUM(D27:Q27)</f>
        <v>0</v>
      </c>
      <c r="S27" s="21"/>
      <c r="T27" s="21"/>
      <c r="U27" s="21"/>
      <c r="V27" s="21"/>
    </row>
    <row r="28" spans="2:22" ht="31.5" hidden="1" x14ac:dyDescent="0.25">
      <c r="B28" s="35" t="s">
        <v>22</v>
      </c>
      <c r="C28" s="36"/>
      <c r="D28" s="37"/>
      <c r="E28" s="37"/>
      <c r="F28" s="37"/>
      <c r="G28" s="37"/>
      <c r="H28" s="37"/>
      <c r="I28" s="37"/>
      <c r="J28" s="37"/>
      <c r="K28" s="20"/>
      <c r="L28" s="20"/>
      <c r="M28" s="20"/>
      <c r="N28" s="20"/>
      <c r="O28" s="20"/>
      <c r="P28" s="19"/>
      <c r="Q28" s="19"/>
      <c r="R28" s="20">
        <f>SUM(D28:Q28)</f>
        <v>0</v>
      </c>
      <c r="S28" s="21"/>
      <c r="T28" s="21"/>
      <c r="U28" s="21"/>
      <c r="V28" s="21"/>
    </row>
    <row r="29" spans="2:22" ht="31.5" hidden="1" x14ac:dyDescent="0.25">
      <c r="B29" s="35" t="s">
        <v>23</v>
      </c>
      <c r="C29" s="36">
        <v>350</v>
      </c>
      <c r="D29" s="37" t="e">
        <f>D32/C30*C29</f>
        <v>#REF!</v>
      </c>
      <c r="E29" s="37" t="e">
        <f>D29*0.22</f>
        <v>#REF!</v>
      </c>
      <c r="F29" s="37"/>
      <c r="G29" s="37"/>
      <c r="H29" s="37"/>
      <c r="I29" s="37"/>
      <c r="J29" s="37"/>
      <c r="K29" s="20">
        <v>100000</v>
      </c>
      <c r="L29" s="20"/>
      <c r="M29" s="20"/>
      <c r="N29" s="20"/>
      <c r="O29" s="20"/>
      <c r="P29" s="19"/>
      <c r="Q29" s="19"/>
      <c r="R29" s="20" t="e">
        <f>SUM(D29:Q29)</f>
        <v>#REF!</v>
      </c>
      <c r="S29" s="21"/>
      <c r="T29" s="21"/>
      <c r="U29" s="21"/>
      <c r="V29" s="21"/>
    </row>
    <row r="30" spans="2:22" ht="28.5" hidden="1" customHeight="1" x14ac:dyDescent="0.25">
      <c r="B30" s="23" t="s">
        <v>25</v>
      </c>
      <c r="C30" s="38">
        <f>C25+C26+C29</f>
        <v>604.1</v>
      </c>
      <c r="D30" s="24" t="e">
        <f>SUM(D25:D29)</f>
        <v>#REF!</v>
      </c>
      <c r="E30" s="24" t="e">
        <f>SUM(E25:E29)</f>
        <v>#REF!</v>
      </c>
      <c r="F30" s="24"/>
      <c r="G30" s="24"/>
      <c r="H30" s="24"/>
      <c r="I30" s="24"/>
      <c r="J30" s="24"/>
      <c r="K30" s="24">
        <f t="shared" ref="K30:R30" si="4">SUM(K25:K29)</f>
        <v>155000</v>
      </c>
      <c r="L30" s="24">
        <f t="shared" si="4"/>
        <v>0</v>
      </c>
      <c r="M30" s="24"/>
      <c r="N30" s="24"/>
      <c r="O30" s="24">
        <f t="shared" si="4"/>
        <v>0</v>
      </c>
      <c r="P30" s="24"/>
      <c r="Q30" s="24">
        <f t="shared" si="4"/>
        <v>0</v>
      </c>
      <c r="R30" s="24" t="e">
        <f t="shared" si="4"/>
        <v>#REF!</v>
      </c>
      <c r="S30" s="21"/>
      <c r="T30" s="21"/>
      <c r="U30" s="21"/>
      <c r="V30" s="21"/>
    </row>
    <row r="31" spans="2:22" hidden="1" x14ac:dyDescent="0.2"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4"/>
      <c r="Q31" s="39"/>
      <c r="R31" s="30"/>
    </row>
    <row r="32" spans="2:22" hidden="1" x14ac:dyDescent="0.2">
      <c r="B32" s="33"/>
      <c r="C32" s="33">
        <v>2111</v>
      </c>
      <c r="D32" s="40" t="e">
        <f>(2000000-#REF!-K15)/1.22</f>
        <v>#REF!</v>
      </c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4"/>
    </row>
    <row r="33" spans="2:16" hidden="1" x14ac:dyDescent="0.2">
      <c r="B33" s="33"/>
      <c r="C33" s="33">
        <v>2120</v>
      </c>
      <c r="D33" s="40" t="e">
        <f>D32*0.22</f>
        <v>#REF!</v>
      </c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4"/>
    </row>
    <row r="34" spans="2:16" s="41" customFormat="1" ht="15.75" x14ac:dyDescent="0.25">
      <c r="B34" s="2" t="s">
        <v>30</v>
      </c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P34" s="31"/>
    </row>
    <row r="35" spans="2:16" s="41" customFormat="1" ht="15.75" x14ac:dyDescent="0.25">
      <c r="B35" s="2" t="s">
        <v>39</v>
      </c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31"/>
    </row>
    <row r="36" spans="2:16" s="41" customFormat="1" ht="15.75" x14ac:dyDescent="0.25">
      <c r="B36" s="2" t="s">
        <v>32</v>
      </c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 t="s">
        <v>31</v>
      </c>
      <c r="P36" s="31"/>
    </row>
    <row r="37" spans="2:16" x14ac:dyDescent="0.2"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</row>
    <row r="38" spans="2:16" x14ac:dyDescent="0.2"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</row>
    <row r="39" spans="2:16" x14ac:dyDescent="0.2"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</row>
    <row r="40" spans="2:16" x14ac:dyDescent="0.2"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</row>
  </sheetData>
  <mergeCells count="8">
    <mergeCell ref="C14:D14"/>
    <mergeCell ref="C15:D15"/>
    <mergeCell ref="B6:R6"/>
    <mergeCell ref="C8:D8"/>
    <mergeCell ref="R8:R9"/>
    <mergeCell ref="C9:D9"/>
    <mergeCell ref="C10:D10"/>
    <mergeCell ref="C11:D11"/>
  </mergeCells>
  <pageMargins left="0.70866141732283472" right="0.31496062992125984" top="1.1417322834645669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27.09.23</vt:lpstr>
      <vt:lpstr>Лист1</vt:lpstr>
      <vt:lpstr>Лист2</vt:lpstr>
      <vt:lpstr>Лист3</vt:lpstr>
      <vt:lpstr>'27.09.23'!Область_печати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2023-09-29T07:10:43Z</dcterms:modified>
</cp:coreProperties>
</file>